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2\5-7-22 Constitutional Amendment Election\"/>
    </mc:Choice>
  </mc:AlternateContent>
  <xr:revisionPtr revIDLastSave="0" documentId="13_ncr:1_{6B0FE800-2ECB-4982-89C3-0B4ABC7BD681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20" l="1"/>
  <c r="F8" i="32"/>
  <c r="F7" i="20" s="1"/>
  <c r="F7" i="32"/>
  <c r="F6" i="20" s="1"/>
  <c r="F6" i="32"/>
  <c r="F5" i="20" s="1"/>
  <c r="F5" i="32"/>
  <c r="F4" i="20" s="1"/>
  <c r="F8" i="18"/>
  <c r="F7" i="18"/>
  <c r="F6" i="18"/>
  <c r="F5" i="18"/>
  <c r="F8" i="24"/>
  <c r="F7" i="24"/>
  <c r="F6" i="24"/>
  <c r="F5" i="24"/>
  <c r="G13" i="20"/>
  <c r="G11" i="20"/>
  <c r="F12" i="20"/>
  <c r="E12" i="20"/>
  <c r="D11" i="20"/>
  <c r="D12" i="20"/>
  <c r="G12" i="24"/>
  <c r="G13" i="24"/>
  <c r="G14" i="24"/>
  <c r="G11" i="24"/>
  <c r="F12" i="24"/>
  <c r="F13" i="24"/>
  <c r="F14" i="24"/>
  <c r="F11" i="24"/>
  <c r="E12" i="24"/>
  <c r="E13" i="24"/>
  <c r="E14" i="24"/>
  <c r="E11" i="24"/>
  <c r="D12" i="24"/>
  <c r="D13" i="24"/>
  <c r="D14" i="24"/>
  <c r="D11" i="24"/>
  <c r="G12" i="18"/>
  <c r="G13" i="18"/>
  <c r="G14" i="18"/>
  <c r="G11" i="18"/>
  <c r="F12" i="18"/>
  <c r="F13" i="18"/>
  <c r="F14" i="18"/>
  <c r="F11" i="18"/>
  <c r="E12" i="18"/>
  <c r="E13" i="18"/>
  <c r="E14" i="18"/>
  <c r="E11" i="18"/>
  <c r="D12" i="18"/>
  <c r="D13" i="18"/>
  <c r="D14" i="18"/>
  <c r="D11" i="18"/>
  <c r="G12" i="32"/>
  <c r="G13" i="32"/>
  <c r="G12" i="20" s="1"/>
  <c r="G14" i="32"/>
  <c r="G11" i="32"/>
  <c r="G10" i="20" s="1"/>
  <c r="F12" i="32"/>
  <c r="F11" i="20" s="1"/>
  <c r="F13" i="32"/>
  <c r="F14" i="32"/>
  <c r="F13" i="20" s="1"/>
  <c r="F11" i="32"/>
  <c r="F10" i="20" s="1"/>
  <c r="E12" i="32"/>
  <c r="E11" i="20" s="1"/>
  <c r="E13" i="32"/>
  <c r="E14" i="32"/>
  <c r="E13" i="20" s="1"/>
  <c r="E11" i="32"/>
  <c r="E10" i="20" s="1"/>
  <c r="D12" i="32"/>
  <c r="D13" i="32"/>
  <c r="D14" i="32"/>
  <c r="D13" i="20" s="1"/>
  <c r="D11" i="32"/>
  <c r="D10" i="20" s="1"/>
  <c r="G12" i="36"/>
  <c r="G11" i="36"/>
  <c r="G10" i="36"/>
  <c r="G9" i="36"/>
  <c r="G12" i="35"/>
  <c r="G11" i="35"/>
  <c r="G10" i="35"/>
  <c r="G9" i="35"/>
  <c r="G12" i="34"/>
  <c r="G11" i="34"/>
  <c r="G10" i="34"/>
  <c r="G9" i="34"/>
  <c r="G11" i="6"/>
  <c r="G10" i="6"/>
  <c r="E7" i="20"/>
  <c r="E6" i="20"/>
  <c r="E5" i="20"/>
  <c r="E4" i="20"/>
  <c r="D7" i="20"/>
  <c r="D6" i="20"/>
  <c r="D5" i="20"/>
  <c r="D4" i="20"/>
  <c r="G3" i="20"/>
  <c r="H11" i="18" l="1"/>
  <c r="H14" i="32"/>
  <c r="H11" i="32"/>
  <c r="H13" i="32"/>
  <c r="H12" i="32"/>
  <c r="H13" i="18"/>
  <c r="H14" i="18"/>
  <c r="H12" i="18"/>
  <c r="H12" i="24"/>
  <c r="H11" i="20" s="1"/>
  <c r="I11" i="20" s="1"/>
  <c r="H13" i="24"/>
  <c r="F3" i="20"/>
  <c r="E4" i="32"/>
  <c r="E4" i="18"/>
  <c r="E4" i="6"/>
  <c r="E4" i="24"/>
  <c r="E4" i="36"/>
  <c r="E4" i="35"/>
  <c r="E4" i="34"/>
  <c r="F4" i="34" s="1"/>
  <c r="G6" i="24" s="1"/>
  <c r="G9" i="6"/>
  <c r="G12" i="6"/>
  <c r="H12" i="20" l="1"/>
  <c r="I12" i="20" s="1"/>
  <c r="H7" i="20"/>
  <c r="I7" i="20" s="1"/>
  <c r="G6" i="18"/>
  <c r="G6" i="32"/>
  <c r="F4" i="35"/>
  <c r="F4" i="36"/>
  <c r="H14" i="24"/>
  <c r="H11" i="24"/>
  <c r="H10" i="20" s="1"/>
  <c r="I10" i="20" l="1"/>
  <c r="I13" i="20"/>
  <c r="E3" i="20"/>
  <c r="H5" i="20"/>
  <c r="I5" i="20" s="1"/>
  <c r="F4" i="18"/>
  <c r="G4" i="18" s="1"/>
  <c r="H4" i="20"/>
  <c r="I4" i="20" s="1"/>
  <c r="F4" i="32"/>
  <c r="G4" i="32" s="1"/>
  <c r="F4" i="24"/>
  <c r="G7" i="18"/>
  <c r="G7" i="32"/>
  <c r="G7" i="24"/>
  <c r="G8" i="18"/>
  <c r="G8" i="32"/>
  <c r="G8" i="24"/>
  <c r="D3" i="20"/>
  <c r="H6" i="20"/>
  <c r="F4" i="6"/>
  <c r="H3" i="20" l="1"/>
  <c r="I3" i="20" s="1"/>
  <c r="G5" i="24"/>
  <c r="G5" i="32"/>
  <c r="G5" i="18"/>
  <c r="I6" i="20"/>
  <c r="G4" i="24"/>
</calcChain>
</file>

<file path=xl/sharedStrings.xml><?xml version="1.0" encoding="utf-8"?>
<sst xmlns="http://schemas.openxmlformats.org/spreadsheetml/2006/main" count="486" uniqueCount="78">
  <si>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</si>
  <si>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</si>
  <si>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</si>
  <si>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</si>
  <si>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</si>
  <si>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</si>
  <si>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</si>
  <si>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</si>
  <si>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</si>
  <si>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</si>
  <si>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</si>
  <si>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</si>
  <si>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</si>
  <si>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</si>
  <si>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</si>
  <si>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</si>
  <si>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</si>
  <si>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</si>
  <si>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</si>
  <si>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</si>
  <si>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</si>
  <si>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</si>
  <si>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</si>
  <si>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</si>
  <si>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</si>
  <si>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</si>
  <si>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</si>
  <si>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</si>
  <si>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</si>
  <si>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</si>
  <si>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</si>
  <si>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</si>
  <si>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</si>
  <si>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</si>
  <si>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</si>
  <si>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</si>
  <si>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</si>
  <si>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</si>
  <si>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</si>
  <si>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</si>
  <si>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</si>
  <si>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</si>
  <si>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</si>
  <si>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</si>
  <si>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</si>
  <si>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</si>
  <si>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</si>
  <si>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</si>
  <si>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</si>
  <si>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</si>
  <si>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</si>
  <si>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</si>
  <si>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</si>
  <si>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</si>
  <si>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</si>
  <si>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</si>
  <si>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</si>
  <si>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</si>
  <si>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</si>
  <si>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</si>
  <si>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</si>
  <si>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</si>
  <si>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</si>
  <si>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mailed in voters</t>
  </si>
  <si>
    <t>early voters</t>
  </si>
  <si>
    <t>election day 
voters</t>
  </si>
  <si>
    <t>Glasscock County - Constitutional Amendment Election - 5/7/2022</t>
  </si>
  <si>
    <t>Glasscock County -Constitutional Amendment Election 5/7/2022</t>
  </si>
  <si>
    <t>Glasscock County - Constitutional Amendment Election 5/7/2022</t>
  </si>
  <si>
    <t>State of Texas Proposition 1 FOR</t>
  </si>
  <si>
    <t>AGAINST</t>
  </si>
  <si>
    <t>State of Texas Proposition 2 FOR</t>
  </si>
  <si>
    <t>State of Texas Proposition 1-FOR</t>
  </si>
  <si>
    <t>FOR</t>
  </si>
  <si>
    <t>State of Texas Proposition 2-FOR</t>
  </si>
  <si>
    <r>
      <t xml:space="preserve">State of Texas Proposition  1 - </t>
    </r>
    <r>
      <rPr>
        <b/>
        <i/>
        <sz val="11"/>
        <color theme="1"/>
        <rFont val="Calibri"/>
        <family val="2"/>
        <scheme val="minor"/>
      </rPr>
      <t>FOR</t>
    </r>
  </si>
  <si>
    <r>
      <t xml:space="preserve">State of Texas Proposition 2 - </t>
    </r>
    <r>
      <rPr>
        <b/>
        <i/>
        <sz val="11"/>
        <color theme="1"/>
        <rFont val="Calibri"/>
        <family val="2"/>
        <scheme val="minor"/>
      </rPr>
      <t>FOR</t>
    </r>
  </si>
  <si>
    <t>Total
EARLY 
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</si>
</sst>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8" xfId="0" applyBorder="1"/>
    <xf numFmtId="0" fontId="2" fillId="0" borderId="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8" fillId="0" borderId="0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5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G13"/>
  <sheetViews>
    <sheetView workbookViewId="0">
      <selection activeCell="G26" sqref="G26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71" t="s">
        <v>0</v>
      </c>
      <c r="B1" s="71"/>
      <c r="C1" s="71"/>
      <c r="D1" s="71"/>
      <c r="E1" s="71"/>
      <c r="F1" s="71"/>
      <c r="G1" s="71"/>
    </row>
    <row r="2" spans="1:7" ht="18.75" x14ac:dyDescent="0.3">
      <c r="A2" s="72" t="s">
        <v>66</v>
      </c>
      <c r="B2" s="72"/>
      <c r="C2" s="72"/>
      <c r="D2" s="72"/>
      <c r="E2" s="72"/>
      <c r="F2" s="72"/>
      <c r="G2" s="72"/>
    </row>
    <row r="3" spans="1:7" ht="48.75" customHeight="1" thickBot="1" x14ac:dyDescent="0.35">
      <c r="A3" s="4"/>
      <c r="B3" s="38"/>
      <c r="C3" s="4"/>
      <c r="D3" s="12" t="s">
        <v>26</v>
      </c>
      <c r="E3" s="12" t="s">
        <v>25</v>
      </c>
      <c r="F3" s="12" t="s">
        <v>24</v>
      </c>
      <c r="G3" s="17"/>
    </row>
    <row r="4" spans="1:7" ht="35.25" customHeight="1" thickBot="1" x14ac:dyDescent="0.35">
      <c r="A4" s="4"/>
      <c r="B4" s="38"/>
      <c r="C4" s="4"/>
      <c r="D4" s="13">
        <v>215</v>
      </c>
      <c r="E4" s="13">
        <f>+SUM(D6:F6)</f>
        <v>27</v>
      </c>
      <c r="F4" s="13">
        <f>+SUM(E4/D4*100)</f>
        <v>12.558139534883722</v>
      </c>
      <c r="G4" s="17"/>
    </row>
    <row r="5" spans="1:7" ht="35.25" customHeight="1" thickBot="1" x14ac:dyDescent="0.35">
      <c r="A5" s="31"/>
      <c r="B5" s="38"/>
      <c r="C5" s="31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1"/>
      <c r="B6" s="38"/>
      <c r="C6" s="31"/>
      <c r="D6" s="13">
        <v>4</v>
      </c>
      <c r="E6" s="13">
        <v>4</v>
      </c>
      <c r="F6" s="13">
        <v>19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58</v>
      </c>
    </row>
    <row r="9" spans="1:7" ht="23.25" customHeight="1" x14ac:dyDescent="0.25">
      <c r="A9" s="39"/>
      <c r="B9" s="45"/>
      <c r="C9" s="40" t="s">
        <v>69</v>
      </c>
      <c r="D9" s="47">
        <v>4</v>
      </c>
      <c r="E9" s="48">
        <v>4</v>
      </c>
      <c r="F9" s="66">
        <v>17</v>
      </c>
      <c r="G9" s="63">
        <f t="shared" ref="G9:G12" si="0">+SUM(D9:F9)</f>
        <v>25</v>
      </c>
    </row>
    <row r="10" spans="1:7" ht="23.25" customHeight="1" x14ac:dyDescent="0.25">
      <c r="A10" s="39"/>
      <c r="B10" s="45"/>
      <c r="C10" s="40" t="s">
        <v>70</v>
      </c>
      <c r="D10" s="67">
        <v>0</v>
      </c>
      <c r="E10" s="62">
        <v>0</v>
      </c>
      <c r="F10" s="68">
        <v>2</v>
      </c>
      <c r="G10" s="64">
        <f>+SUM(D10:F10)</f>
        <v>2</v>
      </c>
    </row>
    <row r="11" spans="1:7" ht="23.25" customHeight="1" x14ac:dyDescent="0.25">
      <c r="A11" s="39"/>
      <c r="B11" s="45"/>
      <c r="C11" s="41" t="s">
        <v>71</v>
      </c>
      <c r="D11" s="67">
        <v>4</v>
      </c>
      <c r="E11" s="62">
        <v>4</v>
      </c>
      <c r="F11" s="68">
        <v>18</v>
      </c>
      <c r="G11" s="64">
        <f>+SUM(D11:F11)</f>
        <v>26</v>
      </c>
    </row>
    <row r="12" spans="1:7" ht="23.25" customHeight="1" thickBot="1" x14ac:dyDescent="0.3">
      <c r="A12" s="39"/>
      <c r="B12" s="1"/>
      <c r="C12" s="61" t="s">
        <v>70</v>
      </c>
      <c r="D12" s="44">
        <v>0</v>
      </c>
      <c r="E12" s="43">
        <v>0</v>
      </c>
      <c r="F12" s="69">
        <v>1</v>
      </c>
      <c r="G12" s="65">
        <f t="shared" si="0"/>
        <v>1</v>
      </c>
    </row>
    <row r="13" spans="1:7" ht="23.25" customHeight="1" x14ac:dyDescent="0.25">
      <c r="A13" s="10"/>
      <c r="B13" s="1"/>
      <c r="C13" s="2"/>
      <c r="D13" s="59"/>
      <c r="E13" s="59"/>
      <c r="F13" s="59"/>
      <c r="G13" s="60"/>
    </row>
  </sheetData>
  <mergeCells count="2">
    <mergeCell ref="A1:G1"/>
    <mergeCell ref="A2:G2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1" t="s">
        <v>16</v>
      </c>
      <c r="B1" s="71"/>
      <c r="C1" s="71"/>
      <c r="D1" s="71"/>
      <c r="E1" s="71"/>
      <c r="F1" s="71"/>
    </row>
    <row r="2" spans="1:6" ht="18.75" x14ac:dyDescent="0.3">
      <c r="A2" s="72" t="s">
        <v>19</v>
      </c>
      <c r="B2" s="72"/>
      <c r="C2" s="72"/>
      <c r="D2" s="72"/>
      <c r="E2" s="72"/>
      <c r="F2" s="7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9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1" t="s">
        <v>17</v>
      </c>
      <c r="B1" s="71"/>
      <c r="C1" s="71"/>
      <c r="D1" s="71"/>
      <c r="E1" s="71"/>
      <c r="F1" s="71"/>
    </row>
    <row r="2" spans="1:6" ht="18.75" x14ac:dyDescent="0.3">
      <c r="A2" s="72" t="s">
        <v>19</v>
      </c>
      <c r="B2" s="72"/>
      <c r="C2" s="72"/>
      <c r="D2" s="72"/>
      <c r="E2" s="72"/>
      <c r="F2" s="7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183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41.2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1" t="s">
        <v>18</v>
      </c>
      <c r="B1" s="71"/>
      <c r="C1" s="71"/>
      <c r="D1" s="71"/>
      <c r="E1" s="71"/>
      <c r="F1" s="71"/>
    </row>
    <row r="2" spans="1:6" ht="18.75" x14ac:dyDescent="0.3">
      <c r="A2" s="72" t="s">
        <v>19</v>
      </c>
      <c r="B2" s="72"/>
      <c r="C2" s="72"/>
      <c r="D2" s="72"/>
      <c r="E2" s="72"/>
      <c r="F2" s="7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220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1" t="s">
        <v>33</v>
      </c>
      <c r="B1" s="71"/>
      <c r="C1" s="71"/>
      <c r="D1" s="71"/>
      <c r="E1" s="71"/>
      <c r="F1" s="71"/>
      <c r="G1" s="71"/>
    </row>
    <row r="2" spans="1:7" ht="18.75" x14ac:dyDescent="0.3">
      <c r="A2" s="72" t="s">
        <v>19</v>
      </c>
      <c r="B2" s="72"/>
      <c r="C2" s="72"/>
      <c r="D2" s="72"/>
      <c r="E2" s="72"/>
      <c r="F2" s="72"/>
      <c r="G2" s="7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73" t="s">
        <v>36</v>
      </c>
      <c r="B4" s="73"/>
      <c r="C4" s="74"/>
      <c r="D4" s="13">
        <v>793</v>
      </c>
      <c r="E4" s="13"/>
      <c r="F4" s="13"/>
      <c r="G4" s="17"/>
    </row>
    <row r="5" spans="1:7" ht="25.5" customHeight="1" thickBot="1" x14ac:dyDescent="0.35">
      <c r="A5" s="73" t="s">
        <v>0</v>
      </c>
      <c r="B5" s="73"/>
      <c r="C5" s="73"/>
      <c r="D5" s="13">
        <v>210</v>
      </c>
      <c r="E5" s="13"/>
      <c r="F5" s="13"/>
      <c r="G5" s="17"/>
    </row>
    <row r="6" spans="1:7" ht="27.75" customHeight="1" thickBot="1" x14ac:dyDescent="0.35">
      <c r="A6" s="73" t="s">
        <v>16</v>
      </c>
      <c r="B6" s="73"/>
      <c r="C6" s="73"/>
      <c r="D6" s="13">
        <v>180</v>
      </c>
      <c r="E6" s="13"/>
      <c r="F6" s="13"/>
      <c r="G6" s="17"/>
    </row>
    <row r="7" spans="1:7" ht="31.5" customHeight="1" thickBot="1" x14ac:dyDescent="0.35">
      <c r="A7" s="73" t="s">
        <v>17</v>
      </c>
      <c r="B7" s="73"/>
      <c r="C7" s="73"/>
      <c r="D7" s="13">
        <v>183</v>
      </c>
      <c r="E7" s="13"/>
      <c r="F7" s="13"/>
      <c r="G7" s="17"/>
    </row>
    <row r="8" spans="1:7" ht="28.5" customHeight="1" thickBot="1" x14ac:dyDescent="0.35">
      <c r="A8" s="73" t="s">
        <v>18</v>
      </c>
      <c r="B8" s="73"/>
      <c r="C8" s="7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8" customHeight="1" thickBot="1" x14ac:dyDescent="0.3">
      <c r="C10" s="28" t="s">
        <v>35</v>
      </c>
      <c r="D10" s="28" t="s">
        <v>34</v>
      </c>
      <c r="E10" s="28" t="s">
        <v>32</v>
      </c>
      <c r="F10" s="28" t="s">
        <v>31</v>
      </c>
      <c r="G10" s="28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1" t="s">
        <v>2</v>
      </c>
      <c r="B1" s="71"/>
      <c r="C1" s="71"/>
      <c r="D1" s="71"/>
      <c r="E1" s="71"/>
      <c r="F1" s="71"/>
      <c r="G1" s="71"/>
    </row>
    <row r="2" spans="1:7" ht="18.75" x14ac:dyDescent="0.3">
      <c r="A2" s="72" t="s">
        <v>19</v>
      </c>
      <c r="B2" s="72"/>
      <c r="C2" s="72"/>
      <c r="D2" s="72"/>
      <c r="E2" s="72"/>
      <c r="F2" s="72"/>
      <c r="G2" s="7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73" t="s">
        <v>36</v>
      </c>
      <c r="B4" s="73"/>
      <c r="C4" s="74"/>
      <c r="D4" s="13">
        <v>793</v>
      </c>
      <c r="E4" s="13"/>
      <c r="F4" s="13"/>
      <c r="G4" s="17"/>
    </row>
    <row r="5" spans="1:7" ht="25.5" customHeight="1" thickBot="1" x14ac:dyDescent="0.35">
      <c r="A5" s="73" t="s">
        <v>0</v>
      </c>
      <c r="B5" s="73"/>
      <c r="C5" s="73"/>
      <c r="D5" s="13">
        <v>210</v>
      </c>
      <c r="E5" s="13"/>
      <c r="F5" s="13"/>
      <c r="G5" s="17"/>
    </row>
    <row r="6" spans="1:7" ht="27.75" customHeight="1" thickBot="1" x14ac:dyDescent="0.35">
      <c r="A6" s="73" t="s">
        <v>16</v>
      </c>
      <c r="B6" s="73"/>
      <c r="C6" s="73"/>
      <c r="D6" s="13">
        <v>180</v>
      </c>
      <c r="E6" s="13"/>
      <c r="F6" s="13"/>
      <c r="G6" s="17"/>
    </row>
    <row r="7" spans="1:7" ht="31.5" customHeight="1" thickBot="1" x14ac:dyDescent="0.35">
      <c r="A7" s="73" t="s">
        <v>17</v>
      </c>
      <c r="B7" s="73"/>
      <c r="C7" s="73"/>
      <c r="D7" s="13">
        <v>183</v>
      </c>
      <c r="E7" s="13"/>
      <c r="F7" s="13"/>
      <c r="G7" s="17"/>
    </row>
    <row r="8" spans="1:7" ht="28.5" customHeight="1" thickBot="1" x14ac:dyDescent="0.35">
      <c r="A8" s="73" t="s">
        <v>18</v>
      </c>
      <c r="B8" s="73"/>
      <c r="C8" s="7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1" t="s">
        <v>3</v>
      </c>
      <c r="B1" s="71"/>
      <c r="C1" s="71"/>
      <c r="D1" s="71"/>
      <c r="E1" s="71"/>
      <c r="F1" s="71"/>
      <c r="G1" s="71"/>
    </row>
    <row r="2" spans="1:7" ht="18.75" x14ac:dyDescent="0.3">
      <c r="A2" s="72" t="s">
        <v>19</v>
      </c>
      <c r="B2" s="72"/>
      <c r="C2" s="72"/>
      <c r="D2" s="72"/>
      <c r="E2" s="72"/>
      <c r="F2" s="72"/>
      <c r="G2" s="7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73" t="s">
        <v>36</v>
      </c>
      <c r="B4" s="73"/>
      <c r="C4" s="74"/>
      <c r="D4" s="13">
        <v>793</v>
      </c>
      <c r="E4" s="13"/>
      <c r="F4" s="13"/>
      <c r="G4" s="17"/>
    </row>
    <row r="5" spans="1:7" ht="25.5" customHeight="1" thickBot="1" x14ac:dyDescent="0.35">
      <c r="A5" s="73" t="s">
        <v>0</v>
      </c>
      <c r="B5" s="73"/>
      <c r="C5" s="73"/>
      <c r="D5" s="13">
        <v>210</v>
      </c>
      <c r="E5" s="13"/>
      <c r="F5" s="13"/>
      <c r="G5" s="17"/>
    </row>
    <row r="6" spans="1:7" ht="27.75" customHeight="1" thickBot="1" x14ac:dyDescent="0.35">
      <c r="A6" s="73" t="s">
        <v>16</v>
      </c>
      <c r="B6" s="73"/>
      <c r="C6" s="73"/>
      <c r="D6" s="13">
        <v>180</v>
      </c>
      <c r="E6" s="13"/>
      <c r="F6" s="13"/>
      <c r="G6" s="17"/>
    </row>
    <row r="7" spans="1:7" ht="31.5" customHeight="1" thickBot="1" x14ac:dyDescent="0.35">
      <c r="A7" s="73" t="s">
        <v>17</v>
      </c>
      <c r="B7" s="73"/>
      <c r="C7" s="73"/>
      <c r="D7" s="13">
        <v>183</v>
      </c>
      <c r="E7" s="13"/>
      <c r="F7" s="13"/>
      <c r="G7" s="17"/>
    </row>
    <row r="8" spans="1:7" ht="28.5" customHeight="1" thickBot="1" x14ac:dyDescent="0.35">
      <c r="A8" s="73" t="s">
        <v>18</v>
      </c>
      <c r="B8" s="73"/>
      <c r="C8" s="7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31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75" t="s">
        <v>19</v>
      </c>
      <c r="B1" s="75"/>
      <c r="C1" s="75"/>
      <c r="D1" s="75"/>
      <c r="E1" s="75"/>
      <c r="F1" s="75"/>
      <c r="G1" s="75"/>
      <c r="H1" s="75"/>
      <c r="I1" s="75"/>
    </row>
    <row r="2" spans="1:9" ht="40.5" customHeight="1" thickBot="1" x14ac:dyDescent="0.3">
      <c r="A2" s="8"/>
      <c r="C2" s="15" t="s">
        <v>21</v>
      </c>
      <c r="D2" s="15" t="s">
        <v>22</v>
      </c>
      <c r="E2" s="15" t="s">
        <v>23</v>
      </c>
      <c r="F2" s="16" t="s">
        <v>26</v>
      </c>
      <c r="G2" s="16" t="s">
        <v>25</v>
      </c>
      <c r="H2" s="16" t="s">
        <v>24</v>
      </c>
    </row>
    <row r="3" spans="1:9" ht="45.75" customHeight="1" thickBot="1" x14ac:dyDescent="0.4">
      <c r="A3" s="73" t="s">
        <v>36</v>
      </c>
      <c r="B3" s="74"/>
      <c r="C3" s="13"/>
      <c r="D3" s="13"/>
      <c r="E3" s="13"/>
      <c r="F3" s="13">
        <v>793</v>
      </c>
      <c r="G3" s="13"/>
      <c r="H3" s="13"/>
      <c r="I3" s="11"/>
    </row>
    <row r="4" spans="1:9" ht="36" customHeight="1" thickBot="1" x14ac:dyDescent="0.4">
      <c r="A4" s="73" t="s">
        <v>0</v>
      </c>
      <c r="B4" s="74"/>
      <c r="C4" s="13"/>
      <c r="D4" s="13"/>
      <c r="E4" s="13"/>
      <c r="F4" s="13">
        <v>210</v>
      </c>
      <c r="G4" s="13"/>
      <c r="H4" s="13"/>
      <c r="I4" s="11"/>
    </row>
    <row r="5" spans="1:9" ht="35.25" customHeight="1" thickBot="1" x14ac:dyDescent="0.4">
      <c r="A5" s="73" t="s">
        <v>16</v>
      </c>
      <c r="B5" s="74"/>
      <c r="C5" s="13"/>
      <c r="D5" s="13"/>
      <c r="E5" s="13"/>
      <c r="F5" s="13">
        <v>180</v>
      </c>
      <c r="G5" s="13"/>
      <c r="H5" s="13"/>
      <c r="I5" s="11"/>
    </row>
    <row r="6" spans="1:9" ht="31.5" customHeight="1" thickBot="1" x14ac:dyDescent="0.4">
      <c r="A6" s="73" t="s">
        <v>17</v>
      </c>
      <c r="B6" s="74"/>
      <c r="C6" s="13"/>
      <c r="D6" s="13"/>
      <c r="E6" s="13"/>
      <c r="F6" s="13">
        <v>183</v>
      </c>
      <c r="G6" s="13"/>
      <c r="H6" s="13"/>
      <c r="I6" s="11"/>
    </row>
    <row r="7" spans="1:9" ht="33" customHeight="1" thickBot="1" x14ac:dyDescent="0.4">
      <c r="A7" s="73" t="s">
        <v>18</v>
      </c>
      <c r="B7" s="74"/>
      <c r="C7" s="13"/>
      <c r="D7" s="13"/>
      <c r="E7" s="13"/>
      <c r="F7" s="13">
        <v>220</v>
      </c>
      <c r="G7" s="13"/>
      <c r="H7" s="13"/>
      <c r="I7" s="11"/>
    </row>
    <row r="8" spans="1:9" ht="18" customHeight="1" thickBot="1" x14ac:dyDescent="0.4">
      <c r="A8" s="18"/>
      <c r="B8" s="18"/>
      <c r="C8" s="19"/>
      <c r="D8" s="19"/>
      <c r="E8" s="19"/>
      <c r="F8" s="19"/>
      <c r="G8" s="19"/>
      <c r="H8" s="19"/>
      <c r="I8" s="20"/>
    </row>
    <row r="9" spans="1:9" ht="59.25" customHeight="1" thickBot="1" x14ac:dyDescent="0.35">
      <c r="C9" s="25" t="s">
        <v>0</v>
      </c>
      <c r="D9" s="25" t="s">
        <v>16</v>
      </c>
      <c r="E9" s="25" t="s">
        <v>17</v>
      </c>
      <c r="F9" s="25" t="s">
        <v>18</v>
      </c>
      <c r="G9" s="26" t="s">
        <v>33</v>
      </c>
      <c r="H9" s="25" t="s">
        <v>20</v>
      </c>
      <c r="I9" s="25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1"/>
      <c r="D28" s="11"/>
      <c r="E28" s="11"/>
      <c r="F28" s="11"/>
      <c r="G28" s="11"/>
      <c r="H28" s="11"/>
      <c r="I28" s="11"/>
    </row>
    <row r="31" spans="1:9" x14ac:dyDescent="0.25">
      <c r="H31" s="10"/>
      <c r="I31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G12"/>
  <sheetViews>
    <sheetView workbookViewId="0">
      <selection activeCell="F5" sqref="F5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71" t="s">
        <v>16</v>
      </c>
      <c r="B1" s="71"/>
      <c r="C1" s="71"/>
      <c r="D1" s="71"/>
      <c r="E1" s="71"/>
      <c r="F1" s="71"/>
      <c r="G1" s="71"/>
    </row>
    <row r="2" spans="1:7" ht="18.75" x14ac:dyDescent="0.3">
      <c r="A2" s="72" t="s">
        <v>66</v>
      </c>
      <c r="B2" s="72"/>
      <c r="C2" s="72"/>
      <c r="D2" s="72"/>
      <c r="E2" s="72"/>
      <c r="F2" s="72"/>
      <c r="G2" s="72"/>
    </row>
    <row r="3" spans="1:7" ht="48.75" customHeight="1" thickBot="1" x14ac:dyDescent="0.35">
      <c r="A3" s="38"/>
      <c r="B3" s="38"/>
      <c r="C3" s="38"/>
      <c r="D3" s="12" t="s">
        <v>26</v>
      </c>
      <c r="E3" s="12" t="s">
        <v>25</v>
      </c>
      <c r="F3" s="12" t="s">
        <v>24</v>
      </c>
      <c r="G3" s="38"/>
    </row>
    <row r="4" spans="1:7" ht="35.25" customHeight="1" thickBot="1" x14ac:dyDescent="0.35">
      <c r="A4" s="38"/>
      <c r="B4" s="38"/>
      <c r="C4" s="38"/>
      <c r="D4" s="13">
        <v>189</v>
      </c>
      <c r="E4" s="13">
        <f>+SUM(D6:F6)</f>
        <v>11</v>
      </c>
      <c r="F4" s="13">
        <f>+SUM(E4/D4*100)</f>
        <v>5.8201058201058196</v>
      </c>
      <c r="G4" s="38"/>
    </row>
    <row r="5" spans="1:7" ht="35.25" customHeight="1" thickBot="1" x14ac:dyDescent="0.35">
      <c r="A5" s="38"/>
      <c r="B5" s="38"/>
      <c r="C5" s="3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8"/>
      <c r="B6" s="38"/>
      <c r="C6" s="38"/>
      <c r="D6" s="13">
        <v>4</v>
      </c>
      <c r="E6" s="13">
        <v>2</v>
      </c>
      <c r="F6" s="13">
        <v>5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58</v>
      </c>
    </row>
    <row r="9" spans="1:7" ht="23.25" customHeight="1" x14ac:dyDescent="0.25">
      <c r="A9" s="39"/>
      <c r="B9" s="45"/>
      <c r="C9" s="40" t="s">
        <v>69</v>
      </c>
      <c r="D9" s="47">
        <v>2</v>
      </c>
      <c r="E9" s="48">
        <v>2</v>
      </c>
      <c r="F9" s="66">
        <v>1</v>
      </c>
      <c r="G9" s="63">
        <f t="shared" ref="G9:G12" si="0">+SUM(D9:F9)</f>
        <v>5</v>
      </c>
    </row>
    <row r="10" spans="1:7" ht="23.25" customHeight="1" x14ac:dyDescent="0.25">
      <c r="A10" s="39"/>
      <c r="B10" s="45"/>
      <c r="C10" s="40" t="s">
        <v>70</v>
      </c>
      <c r="D10" s="67">
        <v>0</v>
      </c>
      <c r="E10" s="62">
        <v>0</v>
      </c>
      <c r="F10" s="68">
        <v>4</v>
      </c>
      <c r="G10" s="64">
        <f>+SUM(D10:F10)</f>
        <v>4</v>
      </c>
    </row>
    <row r="11" spans="1:7" ht="23.25" customHeight="1" x14ac:dyDescent="0.25">
      <c r="A11" s="39"/>
      <c r="B11" s="45"/>
      <c r="C11" s="41" t="s">
        <v>71</v>
      </c>
      <c r="D11" s="67">
        <v>2</v>
      </c>
      <c r="E11" s="62">
        <v>2</v>
      </c>
      <c r="F11" s="68">
        <v>3</v>
      </c>
      <c r="G11" s="64">
        <f>+SUM(D11:F11)</f>
        <v>7</v>
      </c>
    </row>
    <row r="12" spans="1:7" ht="23.25" customHeight="1" thickBot="1" x14ac:dyDescent="0.3">
      <c r="A12" s="39"/>
      <c r="B12" s="1"/>
      <c r="C12" s="61" t="s">
        <v>70</v>
      </c>
      <c r="D12" s="44">
        <v>0</v>
      </c>
      <c r="E12" s="43">
        <v>0</v>
      </c>
      <c r="F12" s="69">
        <v>2</v>
      </c>
      <c r="G12" s="65">
        <f t="shared" si="0"/>
        <v>2</v>
      </c>
    </row>
  </sheetData>
  <mergeCells count="2">
    <mergeCell ref="A1:G1"/>
    <mergeCell ref="A2:G2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G12"/>
  <sheetViews>
    <sheetView workbookViewId="0">
      <selection activeCell="D11" sqref="D11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30" customWidth="1"/>
  </cols>
  <sheetData>
    <row r="1" spans="1:7" ht="23.25" x14ac:dyDescent="0.25">
      <c r="A1" s="71" t="s">
        <v>17</v>
      </c>
      <c r="B1" s="71"/>
      <c r="C1" s="71"/>
      <c r="D1" s="71"/>
      <c r="E1" s="71"/>
      <c r="F1" s="71"/>
      <c r="G1" s="71"/>
    </row>
    <row r="2" spans="1:7" ht="18.75" x14ac:dyDescent="0.3">
      <c r="A2" s="72" t="s">
        <v>66</v>
      </c>
      <c r="B2" s="72"/>
      <c r="C2" s="72"/>
      <c r="D2" s="72"/>
      <c r="E2" s="72"/>
      <c r="F2" s="72"/>
      <c r="G2" s="72"/>
    </row>
    <row r="3" spans="1:7" ht="48.75" customHeight="1" thickBot="1" x14ac:dyDescent="0.35">
      <c r="A3" s="38"/>
      <c r="B3" s="38"/>
      <c r="C3" s="38"/>
      <c r="D3" s="12" t="s">
        <v>26</v>
      </c>
      <c r="E3" s="12" t="s">
        <v>25</v>
      </c>
      <c r="F3" s="12" t="s">
        <v>24</v>
      </c>
      <c r="G3" s="38"/>
    </row>
    <row r="4" spans="1:7" ht="35.25" customHeight="1" thickBot="1" x14ac:dyDescent="0.35">
      <c r="A4" s="38"/>
      <c r="B4" s="38"/>
      <c r="C4" s="38"/>
      <c r="D4" s="13">
        <v>205</v>
      </c>
      <c r="E4" s="13">
        <f>+SUM(D6:F6)</f>
        <v>34</v>
      </c>
      <c r="F4" s="13">
        <f>+SUM(E4/D4*100)</f>
        <v>16.585365853658537</v>
      </c>
      <c r="G4" s="38"/>
    </row>
    <row r="5" spans="1:7" ht="35.25" customHeight="1" thickBot="1" x14ac:dyDescent="0.35">
      <c r="A5" s="38"/>
      <c r="B5" s="38"/>
      <c r="C5" s="38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8"/>
      <c r="B6" s="38"/>
      <c r="C6" s="38"/>
      <c r="D6" s="13">
        <v>7</v>
      </c>
      <c r="E6" s="13">
        <v>9</v>
      </c>
      <c r="F6" s="13">
        <v>18</v>
      </c>
      <c r="G6" s="34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27" t="s">
        <v>1</v>
      </c>
      <c r="E8" s="27" t="s">
        <v>2</v>
      </c>
      <c r="F8" s="27" t="s">
        <v>3</v>
      </c>
      <c r="G8" s="27" t="s">
        <v>58</v>
      </c>
    </row>
    <row r="9" spans="1:7" ht="23.25" customHeight="1" x14ac:dyDescent="0.25">
      <c r="A9" s="39"/>
      <c r="B9" s="45"/>
      <c r="C9" s="40" t="s">
        <v>69</v>
      </c>
      <c r="D9" s="47">
        <v>6</v>
      </c>
      <c r="E9" s="48">
        <v>9</v>
      </c>
      <c r="F9" s="66">
        <v>16</v>
      </c>
      <c r="G9" s="63">
        <f t="shared" ref="G9:G12" si="0">+SUM(D9:F9)</f>
        <v>31</v>
      </c>
    </row>
    <row r="10" spans="1:7" ht="23.25" customHeight="1" x14ac:dyDescent="0.25">
      <c r="A10" s="39"/>
      <c r="B10" s="1"/>
      <c r="C10" s="40" t="s">
        <v>70</v>
      </c>
      <c r="D10" s="67">
        <v>1</v>
      </c>
      <c r="E10" s="62">
        <v>0</v>
      </c>
      <c r="F10" s="68">
        <v>2</v>
      </c>
      <c r="G10" s="64">
        <f>+SUM(D10:F10)</f>
        <v>3</v>
      </c>
    </row>
    <row r="11" spans="1:7" ht="21" x14ac:dyDescent="0.25">
      <c r="C11" s="41" t="s">
        <v>71</v>
      </c>
      <c r="D11" s="67">
        <v>7</v>
      </c>
      <c r="E11" s="62">
        <v>8</v>
      </c>
      <c r="F11" s="68">
        <v>16</v>
      </c>
      <c r="G11" s="64">
        <f>+SUM(D11:F11)</f>
        <v>31</v>
      </c>
    </row>
    <row r="12" spans="1:7" ht="21.75" thickBot="1" x14ac:dyDescent="0.3">
      <c r="C12" s="61" t="s">
        <v>70</v>
      </c>
      <c r="D12" s="44">
        <v>0</v>
      </c>
      <c r="E12" s="43">
        <v>1</v>
      </c>
      <c r="F12" s="69">
        <v>2</v>
      </c>
      <c r="G12" s="65">
        <f t="shared" si="0"/>
        <v>3</v>
      </c>
    </row>
  </sheetData>
  <mergeCells count="2">
    <mergeCell ref="A1:G1"/>
    <mergeCell ref="A2:G2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G12"/>
  <sheetViews>
    <sheetView workbookViewId="0">
      <selection activeCell="F12" sqref="F12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style="57" customWidth="1"/>
    <col min="5" max="5" width="19.140625" style="57" customWidth="1"/>
    <col min="6" max="6" width="18.85546875" style="57" customWidth="1"/>
    <col min="7" max="7" width="18.7109375" style="58" customWidth="1"/>
  </cols>
  <sheetData>
    <row r="1" spans="1:7" ht="23.25" x14ac:dyDescent="0.25">
      <c r="A1" s="71" t="s">
        <v>18</v>
      </c>
      <c r="B1" s="71"/>
      <c r="C1" s="71"/>
      <c r="D1" s="71"/>
      <c r="E1" s="71"/>
      <c r="F1" s="71"/>
      <c r="G1" s="71"/>
    </row>
    <row r="2" spans="1:7" ht="18.75" x14ac:dyDescent="0.3">
      <c r="A2" s="72" t="s">
        <v>66</v>
      </c>
      <c r="B2" s="72"/>
      <c r="C2" s="72"/>
      <c r="D2" s="72"/>
      <c r="E2" s="72"/>
      <c r="F2" s="72"/>
      <c r="G2" s="72"/>
    </row>
    <row r="3" spans="1:7" ht="48.75" customHeight="1" thickBot="1" x14ac:dyDescent="0.35">
      <c r="A3" s="38"/>
      <c r="B3" s="38"/>
      <c r="C3" s="38"/>
      <c r="D3" s="52" t="s">
        <v>26</v>
      </c>
      <c r="E3" s="52" t="s">
        <v>25</v>
      </c>
      <c r="F3" s="52" t="s">
        <v>24</v>
      </c>
      <c r="G3" s="53"/>
    </row>
    <row r="4" spans="1:7" ht="35.25" customHeight="1" thickBot="1" x14ac:dyDescent="0.35">
      <c r="A4" s="38"/>
      <c r="B4" s="38"/>
      <c r="C4" s="38"/>
      <c r="D4" s="54">
        <v>194</v>
      </c>
      <c r="E4" s="54">
        <f>+SUM(D6:F6)</f>
        <v>12</v>
      </c>
      <c r="F4" s="54">
        <f>+SUM(E4/D4*100)</f>
        <v>6.1855670103092786</v>
      </c>
      <c r="G4" s="53"/>
    </row>
    <row r="5" spans="1:7" ht="35.25" customHeight="1" thickBot="1" x14ac:dyDescent="0.35">
      <c r="A5" s="38"/>
      <c r="B5" s="38"/>
      <c r="C5" s="38"/>
      <c r="D5" s="55" t="s">
        <v>51</v>
      </c>
      <c r="E5" s="55" t="s">
        <v>50</v>
      </c>
      <c r="F5" s="55" t="s">
        <v>52</v>
      </c>
      <c r="G5" s="55"/>
    </row>
    <row r="6" spans="1:7" ht="35.25" customHeight="1" thickBot="1" x14ac:dyDescent="0.35">
      <c r="A6" s="38"/>
      <c r="B6" s="38"/>
      <c r="C6" s="38"/>
      <c r="D6" s="54">
        <v>1</v>
      </c>
      <c r="E6" s="54">
        <v>7</v>
      </c>
      <c r="F6" s="54">
        <v>4</v>
      </c>
      <c r="G6" s="56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55" t="s">
        <v>1</v>
      </c>
      <c r="E8" s="55" t="s">
        <v>2</v>
      </c>
      <c r="F8" s="55" t="s">
        <v>3</v>
      </c>
      <c r="G8" s="55" t="s">
        <v>58</v>
      </c>
    </row>
    <row r="9" spans="1:7" ht="23.25" customHeight="1" x14ac:dyDescent="0.25">
      <c r="A9" s="39"/>
      <c r="B9" s="45"/>
      <c r="C9" s="40" t="s">
        <v>69</v>
      </c>
      <c r="D9" s="47">
        <v>1</v>
      </c>
      <c r="E9" s="48">
        <v>7</v>
      </c>
      <c r="F9" s="66">
        <v>4</v>
      </c>
      <c r="G9" s="63">
        <f t="shared" ref="G9:G12" si="0">+SUM(D9:F9)</f>
        <v>12</v>
      </c>
    </row>
    <row r="10" spans="1:7" ht="23.25" customHeight="1" x14ac:dyDescent="0.25">
      <c r="A10" s="39"/>
      <c r="B10" s="1"/>
      <c r="C10" s="40" t="s">
        <v>70</v>
      </c>
      <c r="D10" s="67">
        <v>0</v>
      </c>
      <c r="E10" s="62">
        <v>0</v>
      </c>
      <c r="F10" s="68">
        <v>0</v>
      </c>
      <c r="G10" s="64">
        <f>+SUM(D10:F10)</f>
        <v>0</v>
      </c>
    </row>
    <row r="11" spans="1:7" ht="21" x14ac:dyDescent="0.25">
      <c r="C11" s="41" t="s">
        <v>71</v>
      </c>
      <c r="D11" s="67">
        <v>1</v>
      </c>
      <c r="E11" s="62">
        <v>7</v>
      </c>
      <c r="F11" s="68">
        <v>4</v>
      </c>
      <c r="G11" s="64">
        <f>+SUM(D11:F11)</f>
        <v>12</v>
      </c>
    </row>
    <row r="12" spans="1:7" ht="21.75" thickBot="1" x14ac:dyDescent="0.3">
      <c r="C12" s="61" t="s">
        <v>70</v>
      </c>
      <c r="D12" s="44">
        <v>0</v>
      </c>
      <c r="E12" s="43">
        <v>0</v>
      </c>
      <c r="F12" s="69">
        <v>0</v>
      </c>
      <c r="G12" s="65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J14"/>
  <sheetViews>
    <sheetView zoomScale="85" zoomScaleNormal="85" workbookViewId="0">
      <selection activeCell="F13" sqref="F13"/>
    </sheetView>
  </sheetViews>
  <sheetFormatPr defaultRowHeight="15" x14ac:dyDescent="0.25"/>
  <cols>
    <col min="1" max="2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9.5703125" hidden="1" customWidth="1"/>
  </cols>
  <sheetData>
    <row r="1" spans="1:10" ht="23.25" x14ac:dyDescent="0.25">
      <c r="A1" s="71" t="s">
        <v>33</v>
      </c>
      <c r="B1" s="71"/>
      <c r="C1" s="71"/>
      <c r="D1" s="71"/>
      <c r="E1" s="71"/>
      <c r="F1" s="71"/>
      <c r="G1" s="71"/>
      <c r="H1" s="71"/>
    </row>
    <row r="2" spans="1:10" ht="18.75" x14ac:dyDescent="0.3">
      <c r="A2" s="72" t="s">
        <v>67</v>
      </c>
      <c r="B2" s="72"/>
      <c r="C2" s="72"/>
      <c r="D2" s="72"/>
      <c r="E2" s="72"/>
      <c r="F2" s="72"/>
      <c r="G2" s="72"/>
      <c r="H2" s="72"/>
    </row>
    <row r="3" spans="1:10" ht="36.75" customHeight="1" thickBot="1" x14ac:dyDescent="0.35">
      <c r="A3" s="14"/>
      <c r="B3" s="38"/>
      <c r="C3" s="14"/>
      <c r="E3" s="12" t="s">
        <v>37</v>
      </c>
      <c r="F3" s="12" t="s">
        <v>25</v>
      </c>
      <c r="G3" s="12" t="s">
        <v>24</v>
      </c>
      <c r="H3" s="14"/>
    </row>
    <row r="4" spans="1:10" ht="27" customHeight="1" thickBot="1" x14ac:dyDescent="0.35">
      <c r="A4" s="73" t="s">
        <v>36</v>
      </c>
      <c r="B4" s="73"/>
      <c r="C4" s="73"/>
      <c r="D4" s="74"/>
      <c r="E4" s="13">
        <f>+SUM(E5:E8)</f>
        <v>803</v>
      </c>
      <c r="F4" s="13">
        <f>+SUM(F5:F8)</f>
        <v>16</v>
      </c>
      <c r="G4" s="13">
        <f>+SUM(F4/E4*100)</f>
        <v>1.9925280199252802</v>
      </c>
      <c r="H4" s="14"/>
    </row>
    <row r="5" spans="1:10" ht="25.5" customHeight="1" thickBot="1" x14ac:dyDescent="0.35">
      <c r="A5" s="73" t="s">
        <v>0</v>
      </c>
      <c r="B5" s="73"/>
      <c r="C5" s="73"/>
      <c r="D5" s="73"/>
      <c r="E5" s="13">
        <v>215</v>
      </c>
      <c r="F5" s="13">
        <f>'PCT TALLY'!D6</f>
        <v>4</v>
      </c>
      <c r="G5" s="13">
        <f>+SUM('PCT TALLY'!F4)</f>
        <v>12.558139534883722</v>
      </c>
      <c r="H5" s="14"/>
    </row>
    <row r="6" spans="1:10" ht="27.75" customHeight="1" thickBot="1" x14ac:dyDescent="0.35">
      <c r="A6" s="73" t="s">
        <v>16</v>
      </c>
      <c r="B6" s="73"/>
      <c r="C6" s="73"/>
      <c r="D6" s="73"/>
      <c r="E6" s="13">
        <v>189</v>
      </c>
      <c r="F6" s="13">
        <f>'PCT TALLY (2)'!D6</f>
        <v>4</v>
      </c>
      <c r="G6" s="13">
        <f>+SUM('PCT TALLY (2)'!F4)</f>
        <v>5.8201058201058196</v>
      </c>
      <c r="H6" s="14"/>
    </row>
    <row r="7" spans="1:10" ht="31.5" customHeight="1" thickBot="1" x14ac:dyDescent="0.35">
      <c r="A7" s="73" t="s">
        <v>17</v>
      </c>
      <c r="B7" s="73"/>
      <c r="C7" s="73"/>
      <c r="D7" s="73"/>
      <c r="E7" s="13">
        <v>205</v>
      </c>
      <c r="F7" s="13">
        <f>'PCT TALLY (3)'!D6</f>
        <v>7</v>
      </c>
      <c r="G7" s="13">
        <f>+SUM('PCT TALLY (3)'!F4)</f>
        <v>16.585365853658537</v>
      </c>
      <c r="H7" s="14"/>
    </row>
    <row r="8" spans="1:10" ht="28.5" customHeight="1" thickBot="1" x14ac:dyDescent="0.35">
      <c r="A8" s="73" t="s">
        <v>18</v>
      </c>
      <c r="B8" s="73"/>
      <c r="C8" s="73"/>
      <c r="D8" s="73"/>
      <c r="E8" s="13">
        <v>194</v>
      </c>
      <c r="F8" s="13">
        <f>'PCT TALLY (4)'!D6</f>
        <v>1</v>
      </c>
      <c r="G8" s="13">
        <f>+SUM('PCT TALLY (4)'!F4)</f>
        <v>6.1855670103092786</v>
      </c>
      <c r="H8" s="14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10" ht="48" customHeight="1" thickBot="1" x14ac:dyDescent="0.3">
      <c r="D10" s="28" t="s">
        <v>35</v>
      </c>
      <c r="E10" s="28" t="s">
        <v>34</v>
      </c>
      <c r="F10" s="28" t="s">
        <v>32</v>
      </c>
      <c r="G10" s="28" t="s">
        <v>31</v>
      </c>
      <c r="H10" s="27" t="s">
        <v>61</v>
      </c>
      <c r="I10" s="36"/>
      <c r="J10" s="37" t="s">
        <v>57</v>
      </c>
    </row>
    <row r="11" spans="1:10" ht="28.5" customHeight="1" thickBot="1" x14ac:dyDescent="0.3">
      <c r="A11" s="39"/>
      <c r="B11" s="45"/>
      <c r="C11" s="40" t="s">
        <v>72</v>
      </c>
      <c r="D11" s="46">
        <f>'PCT TALLY'!D9</f>
        <v>4</v>
      </c>
      <c r="E11" s="46">
        <f>'PCT TALLY (2)'!D9</f>
        <v>2</v>
      </c>
      <c r="F11" s="46">
        <f>'PCT TALLY (3)'!D9</f>
        <v>6</v>
      </c>
      <c r="G11" s="46">
        <f>'PCT TALLY (4)'!D9</f>
        <v>1</v>
      </c>
      <c r="H11" s="50">
        <f t="shared" ref="H11:H14" si="0">+SUM(D11:G11)</f>
        <v>13</v>
      </c>
    </row>
    <row r="12" spans="1:10" ht="28.5" customHeight="1" thickBot="1" x14ac:dyDescent="0.3">
      <c r="A12" s="39"/>
      <c r="B12" s="45"/>
      <c r="C12" s="40" t="s">
        <v>70</v>
      </c>
      <c r="D12" s="46">
        <f>'PCT TALLY'!D10</f>
        <v>0</v>
      </c>
      <c r="E12" s="46">
        <f>'PCT TALLY (2)'!D10</f>
        <v>0</v>
      </c>
      <c r="F12" s="46">
        <f>'PCT TALLY (3)'!D10</f>
        <v>1</v>
      </c>
      <c r="G12" s="46">
        <f>'PCT TALLY (4)'!D10</f>
        <v>0</v>
      </c>
      <c r="H12" s="50">
        <f>+SUM(D12:G12)</f>
        <v>1</v>
      </c>
    </row>
    <row r="13" spans="1:10" ht="28.5" customHeight="1" thickBot="1" x14ac:dyDescent="0.3">
      <c r="A13" s="39"/>
      <c r="B13" s="45"/>
      <c r="C13" s="41" t="s">
        <v>74</v>
      </c>
      <c r="D13" s="46">
        <f>'PCT TALLY'!D11</f>
        <v>4</v>
      </c>
      <c r="E13" s="46">
        <f>'PCT TALLY (2)'!D11</f>
        <v>2</v>
      </c>
      <c r="F13" s="46">
        <f>'PCT TALLY (3)'!D11</f>
        <v>7</v>
      </c>
      <c r="G13" s="46">
        <f>'PCT TALLY (4)'!D11</f>
        <v>1</v>
      </c>
      <c r="H13" s="50">
        <f>+SUM(D13:G13)</f>
        <v>14</v>
      </c>
    </row>
    <row r="14" spans="1:10" ht="28.5" customHeight="1" thickBot="1" x14ac:dyDescent="0.3">
      <c r="A14" s="39"/>
      <c r="B14" s="1"/>
      <c r="C14" s="61" t="s">
        <v>73</v>
      </c>
      <c r="D14" s="46">
        <f>'PCT TALLY'!D12</f>
        <v>0</v>
      </c>
      <c r="E14" s="46">
        <f>'PCT TALLY (2)'!D12</f>
        <v>0</v>
      </c>
      <c r="F14" s="46">
        <f>'PCT TALLY (3)'!D12</f>
        <v>0</v>
      </c>
      <c r="G14" s="46">
        <f>'PCT TALLY (4)'!D12</f>
        <v>0</v>
      </c>
      <c r="H14" s="50">
        <f t="shared" si="0"/>
        <v>0</v>
      </c>
    </row>
  </sheetData>
  <mergeCells count="7">
    <mergeCell ref="A8:D8"/>
    <mergeCell ref="A1:H1"/>
    <mergeCell ref="A2:H2"/>
    <mergeCell ref="A4:D4"/>
    <mergeCell ref="A5:D5"/>
    <mergeCell ref="A6:D6"/>
    <mergeCell ref="A7:D7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14"/>
  <sheetViews>
    <sheetView zoomScaleNormal="100" workbookViewId="0">
      <selection activeCell="H5" sqref="H5"/>
    </sheetView>
  </sheetViews>
  <sheetFormatPr defaultRowHeight="15" x14ac:dyDescent="0.25"/>
  <cols>
    <col min="1" max="1" width="14.85546875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10" ht="23.25" x14ac:dyDescent="0.25">
      <c r="A1" s="71" t="s">
        <v>2</v>
      </c>
      <c r="B1" s="71"/>
      <c r="C1" s="71"/>
      <c r="D1" s="71"/>
      <c r="E1" s="71"/>
      <c r="F1" s="71"/>
      <c r="G1" s="71"/>
      <c r="H1" s="71"/>
      <c r="I1" s="32"/>
    </row>
    <row r="2" spans="1:10" ht="18.75" x14ac:dyDescent="0.3">
      <c r="A2" s="72" t="s">
        <v>67</v>
      </c>
      <c r="B2" s="72"/>
      <c r="C2" s="72"/>
      <c r="D2" s="72"/>
      <c r="E2" s="72"/>
      <c r="F2" s="72"/>
      <c r="G2" s="72"/>
      <c r="H2" s="72"/>
      <c r="I2" s="33"/>
    </row>
    <row r="3" spans="1:10" ht="36.75" customHeight="1" thickBot="1" x14ac:dyDescent="0.35">
      <c r="A3" s="4"/>
      <c r="B3" s="4"/>
      <c r="E3" s="12" t="s">
        <v>37</v>
      </c>
      <c r="F3" s="12" t="s">
        <v>25</v>
      </c>
      <c r="G3" s="12" t="s">
        <v>24</v>
      </c>
      <c r="H3" s="4"/>
      <c r="I3" s="33"/>
    </row>
    <row r="4" spans="1:10" ht="27" customHeight="1" thickBot="1" x14ac:dyDescent="0.35">
      <c r="A4" s="73" t="s">
        <v>36</v>
      </c>
      <c r="B4" s="73"/>
      <c r="C4" s="73"/>
      <c r="D4" s="74"/>
      <c r="E4" s="13">
        <f>+SUM(E5:E8)</f>
        <v>803</v>
      </c>
      <c r="F4" s="13">
        <f>+SUM(F5:F8)</f>
        <v>22</v>
      </c>
      <c r="G4" s="13">
        <f>+SUM(F4/E4*100)</f>
        <v>2.7397260273972601</v>
      </c>
      <c r="H4" s="38"/>
    </row>
    <row r="5" spans="1:10" ht="25.5" customHeight="1" thickBot="1" x14ac:dyDescent="0.35">
      <c r="A5" s="73" t="s">
        <v>0</v>
      </c>
      <c r="B5" s="73"/>
      <c r="C5" s="73"/>
      <c r="D5" s="73"/>
      <c r="E5" s="13">
        <v>215</v>
      </c>
      <c r="F5" s="13">
        <f>'PCT TALLY'!E6</f>
        <v>4</v>
      </c>
      <c r="G5" s="13">
        <f>+SUM('PCT TALLY'!F4)</f>
        <v>12.558139534883722</v>
      </c>
      <c r="H5" s="38"/>
    </row>
    <row r="6" spans="1:10" ht="27.75" customHeight="1" thickBot="1" x14ac:dyDescent="0.35">
      <c r="A6" s="73" t="s">
        <v>16</v>
      </c>
      <c r="B6" s="73"/>
      <c r="C6" s="73"/>
      <c r="D6" s="73"/>
      <c r="E6" s="13">
        <v>189</v>
      </c>
      <c r="F6" s="13">
        <f>'PCT TALLY (2)'!E6</f>
        <v>2</v>
      </c>
      <c r="G6" s="13">
        <f>+SUM('PCT TALLY (2)'!F4)</f>
        <v>5.8201058201058196</v>
      </c>
      <c r="H6" s="38"/>
    </row>
    <row r="7" spans="1:10" ht="31.5" customHeight="1" thickBot="1" x14ac:dyDescent="0.35">
      <c r="A7" s="73" t="s">
        <v>17</v>
      </c>
      <c r="B7" s="73"/>
      <c r="C7" s="73"/>
      <c r="D7" s="73"/>
      <c r="E7" s="13">
        <v>205</v>
      </c>
      <c r="F7" s="13">
        <f>'PCT TALLY (3)'!E6</f>
        <v>9</v>
      </c>
      <c r="G7" s="13">
        <f>+SUM('PCT TALLY (3)'!F4)</f>
        <v>16.585365853658537</v>
      </c>
      <c r="H7" s="38"/>
    </row>
    <row r="8" spans="1:10" ht="28.5" customHeight="1" thickBot="1" x14ac:dyDescent="0.35">
      <c r="A8" s="73" t="s">
        <v>18</v>
      </c>
      <c r="B8" s="73"/>
      <c r="C8" s="73"/>
      <c r="D8" s="73"/>
      <c r="E8" s="13">
        <v>194</v>
      </c>
      <c r="F8" s="13">
        <f>'PCT TALLY (4)'!E6</f>
        <v>7</v>
      </c>
      <c r="G8" s="13">
        <f>+SUM('PCT TALLY (4)'!F4)</f>
        <v>6.1855670103092786</v>
      </c>
      <c r="H8" s="38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  <c r="I9" s="35"/>
    </row>
    <row r="10" spans="1:10" ht="42.75" customHeight="1" thickBot="1" x14ac:dyDescent="0.3">
      <c r="D10" s="28" t="s">
        <v>28</v>
      </c>
      <c r="E10" s="28" t="s">
        <v>27</v>
      </c>
      <c r="F10" s="28" t="s">
        <v>29</v>
      </c>
      <c r="G10" s="28" t="s">
        <v>30</v>
      </c>
      <c r="H10" s="28" t="s">
        <v>60</v>
      </c>
      <c r="I10" s="36"/>
      <c r="J10" s="37" t="s">
        <v>57</v>
      </c>
    </row>
    <row r="11" spans="1:10" ht="28.5" customHeight="1" thickBot="1" x14ac:dyDescent="0.3">
      <c r="A11" s="39"/>
      <c r="B11" s="45"/>
      <c r="C11" s="40" t="s">
        <v>72</v>
      </c>
      <c r="D11" s="46">
        <f>'PCT TALLY'!E9</f>
        <v>4</v>
      </c>
      <c r="E11" s="46">
        <f>'PCT TALLY (2)'!E9</f>
        <v>2</v>
      </c>
      <c r="F11" s="46">
        <f>'PCT TALLY (3)'!E9</f>
        <v>9</v>
      </c>
      <c r="G11" s="46">
        <f>'PCT TALLY (4)'!E9</f>
        <v>7</v>
      </c>
      <c r="H11" s="50">
        <f t="shared" ref="H11:H14" si="0">+SUM(D11:G11)</f>
        <v>22</v>
      </c>
    </row>
    <row r="12" spans="1:10" ht="28.5" customHeight="1" thickBot="1" x14ac:dyDescent="0.3">
      <c r="A12" s="39"/>
      <c r="B12" s="1"/>
      <c r="C12" s="40" t="s">
        <v>70</v>
      </c>
      <c r="D12" s="46">
        <f>'PCT TALLY'!E10</f>
        <v>0</v>
      </c>
      <c r="E12" s="46">
        <f>'PCT TALLY (2)'!E10</f>
        <v>0</v>
      </c>
      <c r="F12" s="46">
        <f>'PCT TALLY (3)'!E10</f>
        <v>0</v>
      </c>
      <c r="G12" s="46">
        <f>'PCT TALLY (4)'!E10</f>
        <v>0</v>
      </c>
      <c r="H12" s="50">
        <f>+SUM(D12:G12)</f>
        <v>0</v>
      </c>
    </row>
    <row r="13" spans="1:10" ht="27" thickBot="1" x14ac:dyDescent="0.3">
      <c r="C13" s="41" t="s">
        <v>74</v>
      </c>
      <c r="D13" s="46">
        <f>'PCT TALLY'!E11</f>
        <v>4</v>
      </c>
      <c r="E13" s="46">
        <f>'PCT TALLY (2)'!E11</f>
        <v>2</v>
      </c>
      <c r="F13" s="46">
        <f>'PCT TALLY (3)'!E11</f>
        <v>8</v>
      </c>
      <c r="G13" s="46">
        <f>'PCT TALLY (4)'!E11</f>
        <v>7</v>
      </c>
      <c r="H13" s="50">
        <f>+SUM(D13:G13)</f>
        <v>21</v>
      </c>
    </row>
    <row r="14" spans="1:10" ht="27" thickBot="1" x14ac:dyDescent="0.3">
      <c r="C14" s="61" t="s">
        <v>73</v>
      </c>
      <c r="D14" s="46">
        <f>'PCT TALLY'!E12</f>
        <v>0</v>
      </c>
      <c r="E14" s="46">
        <f>'PCT TALLY (2)'!E12</f>
        <v>0</v>
      </c>
      <c r="F14" s="46">
        <f>'PCT TALLY (3)'!E12</f>
        <v>1</v>
      </c>
      <c r="G14" s="46">
        <f>'PCT TALLY (4)'!E12</f>
        <v>0</v>
      </c>
      <c r="H14" s="50">
        <f t="shared" si="0"/>
        <v>1</v>
      </c>
    </row>
  </sheetData>
  <mergeCells count="7">
    <mergeCell ref="A7:D7"/>
    <mergeCell ref="A8:D8"/>
    <mergeCell ref="A1:H1"/>
    <mergeCell ref="A2:H2"/>
    <mergeCell ref="A4:D4"/>
    <mergeCell ref="A5:D5"/>
    <mergeCell ref="A6:D6"/>
  </mergeCells>
  <pageMargins left="0.7" right="0.7" top="0.75" bottom="0.75" header="0.3" footer="0.3"/>
  <pageSetup paperSize="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H14"/>
  <sheetViews>
    <sheetView zoomScale="85" zoomScaleNormal="85" workbookViewId="0">
      <selection activeCell="F4" sqref="F4"/>
    </sheetView>
  </sheetViews>
  <sheetFormatPr defaultRowHeight="15" x14ac:dyDescent="0.25"/>
  <cols>
    <col min="1" max="1" width="14.85546875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8" ht="23.25" x14ac:dyDescent="0.25">
      <c r="A1" s="71" t="s">
        <v>3</v>
      </c>
      <c r="B1" s="71"/>
      <c r="C1" s="71"/>
      <c r="D1" s="71"/>
      <c r="E1" s="71"/>
      <c r="F1" s="71"/>
      <c r="G1" s="71"/>
      <c r="H1" s="71"/>
    </row>
    <row r="2" spans="1:8" ht="18.75" x14ac:dyDescent="0.3">
      <c r="A2" s="72" t="s">
        <v>67</v>
      </c>
      <c r="B2" s="72"/>
      <c r="C2" s="72"/>
      <c r="D2" s="72"/>
      <c r="E2" s="72"/>
      <c r="F2" s="72"/>
      <c r="G2" s="72"/>
      <c r="H2" s="72"/>
    </row>
    <row r="3" spans="1:8" ht="36.75" customHeight="1" thickBot="1" x14ac:dyDescent="0.35">
      <c r="A3" s="17"/>
      <c r="B3" s="17"/>
      <c r="E3" s="12" t="s">
        <v>37</v>
      </c>
      <c r="F3" s="12" t="s">
        <v>25</v>
      </c>
      <c r="G3" s="12" t="s">
        <v>24</v>
      </c>
      <c r="H3" s="17"/>
    </row>
    <row r="4" spans="1:8" ht="27" customHeight="1" thickBot="1" x14ac:dyDescent="0.35">
      <c r="A4" s="73" t="s">
        <v>36</v>
      </c>
      <c r="B4" s="73"/>
      <c r="C4" s="73"/>
      <c r="D4" s="74"/>
      <c r="E4" s="13">
        <f>+SUM(E5:E8)</f>
        <v>803</v>
      </c>
      <c r="F4" s="13">
        <f>+SUM(F5:F8)</f>
        <v>46</v>
      </c>
      <c r="G4" s="13">
        <f>+SUM(F4/E4*100)</f>
        <v>5.7285180572851804</v>
      </c>
      <c r="H4" s="38"/>
    </row>
    <row r="5" spans="1:8" ht="25.5" customHeight="1" thickBot="1" x14ac:dyDescent="0.35">
      <c r="A5" s="73" t="s">
        <v>0</v>
      </c>
      <c r="B5" s="73"/>
      <c r="C5" s="73"/>
      <c r="D5" s="73"/>
      <c r="E5" s="13">
        <v>215</v>
      </c>
      <c r="F5" s="13">
        <f>'PCT TALLY'!F6</f>
        <v>19</v>
      </c>
      <c r="G5" s="13">
        <f>+SUM('PCT TALLY'!F4)</f>
        <v>12.558139534883722</v>
      </c>
      <c r="H5" s="38"/>
    </row>
    <row r="6" spans="1:8" ht="27.75" customHeight="1" thickBot="1" x14ac:dyDescent="0.35">
      <c r="A6" s="73" t="s">
        <v>16</v>
      </c>
      <c r="B6" s="73"/>
      <c r="C6" s="73"/>
      <c r="D6" s="73"/>
      <c r="E6" s="13">
        <v>189</v>
      </c>
      <c r="F6" s="13">
        <f>'PCT TALLY (2)'!F6</f>
        <v>5</v>
      </c>
      <c r="G6" s="13">
        <f>+SUM('PCT TALLY (2)'!F4)</f>
        <v>5.8201058201058196</v>
      </c>
      <c r="H6" s="38"/>
    </row>
    <row r="7" spans="1:8" ht="31.5" customHeight="1" thickBot="1" x14ac:dyDescent="0.35">
      <c r="A7" s="73" t="s">
        <v>17</v>
      </c>
      <c r="B7" s="73"/>
      <c r="C7" s="73"/>
      <c r="D7" s="73"/>
      <c r="E7" s="13">
        <v>205</v>
      </c>
      <c r="F7" s="13">
        <f>'PCT TALLY (3)'!F6</f>
        <v>18</v>
      </c>
      <c r="G7" s="13">
        <f>+SUM('PCT TALLY (3)'!F4)</f>
        <v>16.585365853658537</v>
      </c>
      <c r="H7" s="38"/>
    </row>
    <row r="8" spans="1:8" ht="28.5" customHeight="1" thickBot="1" x14ac:dyDescent="0.35">
      <c r="A8" s="73" t="s">
        <v>18</v>
      </c>
      <c r="B8" s="73"/>
      <c r="C8" s="73"/>
      <c r="D8" s="73"/>
      <c r="E8" s="13">
        <v>194</v>
      </c>
      <c r="F8" s="13">
        <f>'PCT TALLY (4)'!F6</f>
        <v>4</v>
      </c>
      <c r="G8" s="13">
        <f>+SUM('PCT TALLY (4)'!F4)</f>
        <v>6.1855670103092786</v>
      </c>
      <c r="H8" s="38"/>
    </row>
    <row r="9" spans="1:8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8" ht="42.75" customHeight="1" thickBot="1" x14ac:dyDescent="0.3">
      <c r="D10" s="28" t="s">
        <v>49</v>
      </c>
      <c r="E10" s="28" t="s">
        <v>48</v>
      </c>
      <c r="F10" s="28" t="s">
        <v>47</v>
      </c>
      <c r="G10" s="28" t="s">
        <v>46</v>
      </c>
      <c r="H10" s="28" t="s">
        <v>59</v>
      </c>
    </row>
    <row r="11" spans="1:8" ht="28.5" customHeight="1" thickBot="1" x14ac:dyDescent="0.3">
      <c r="A11" s="39"/>
      <c r="B11" s="45"/>
      <c r="C11" s="40" t="s">
        <v>72</v>
      </c>
      <c r="D11" s="46">
        <f>'PCT TALLY'!F9</f>
        <v>17</v>
      </c>
      <c r="E11" s="46">
        <f>'PCT TALLY (2)'!F9</f>
        <v>1</v>
      </c>
      <c r="F11" s="46">
        <f>'PCT TALLY (3)'!F9</f>
        <v>16</v>
      </c>
      <c r="G11" s="46">
        <f>'PCT TALLY (4)'!F9</f>
        <v>4</v>
      </c>
      <c r="H11" s="50">
        <f t="shared" ref="H11:H14" si="0">+SUM(D11:G11)</f>
        <v>38</v>
      </c>
    </row>
    <row r="12" spans="1:8" ht="28.5" customHeight="1" thickBot="1" x14ac:dyDescent="0.3">
      <c r="A12" s="39"/>
      <c r="B12" s="1"/>
      <c r="C12" s="40" t="s">
        <v>70</v>
      </c>
      <c r="D12" s="46">
        <f>'PCT TALLY'!F10</f>
        <v>2</v>
      </c>
      <c r="E12" s="46">
        <f>'PCT TALLY (2)'!F10</f>
        <v>4</v>
      </c>
      <c r="F12" s="46">
        <f>'PCT TALLY (3)'!F10</f>
        <v>2</v>
      </c>
      <c r="G12" s="46">
        <f>'PCT TALLY (4)'!F10</f>
        <v>0</v>
      </c>
      <c r="H12" s="50">
        <f>+SUM(D12:G12)</f>
        <v>8</v>
      </c>
    </row>
    <row r="13" spans="1:8" ht="27" thickBot="1" x14ac:dyDescent="0.3">
      <c r="C13" s="41" t="s">
        <v>74</v>
      </c>
      <c r="D13" s="46">
        <f>'PCT TALLY'!F11</f>
        <v>18</v>
      </c>
      <c r="E13" s="46">
        <f>'PCT TALLY (2)'!F11</f>
        <v>3</v>
      </c>
      <c r="F13" s="46">
        <f>'PCT TALLY (3)'!F11</f>
        <v>16</v>
      </c>
      <c r="G13" s="46">
        <f>'PCT TALLY (4)'!F11</f>
        <v>4</v>
      </c>
      <c r="H13" s="50">
        <f>+SUM(D13:G13)</f>
        <v>41</v>
      </c>
    </row>
    <row r="14" spans="1:8" ht="27" thickBot="1" x14ac:dyDescent="0.3">
      <c r="C14" s="61" t="s">
        <v>73</v>
      </c>
      <c r="D14" s="46">
        <f>'PCT TALLY'!F12</f>
        <v>1</v>
      </c>
      <c r="E14" s="46">
        <f>'PCT TALLY (2)'!F12</f>
        <v>2</v>
      </c>
      <c r="F14" s="46">
        <f>'PCT TALLY (3)'!F12</f>
        <v>2</v>
      </c>
      <c r="G14" s="46">
        <f>'PCT TALLY (4)'!F12</f>
        <v>0</v>
      </c>
      <c r="H14" s="50">
        <f t="shared" si="0"/>
        <v>5</v>
      </c>
    </row>
  </sheetData>
  <mergeCells count="7">
    <mergeCell ref="A7:D7"/>
    <mergeCell ref="A8:D8"/>
    <mergeCell ref="A1:H1"/>
    <mergeCell ref="A2:H2"/>
    <mergeCell ref="A4:D4"/>
    <mergeCell ref="A5:D5"/>
    <mergeCell ref="A6:D6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I13"/>
  <sheetViews>
    <sheetView tabSelected="1" zoomScale="70" zoomScaleNormal="70" workbookViewId="0">
      <selection activeCell="G22" sqref="G22"/>
    </sheetView>
  </sheetViews>
  <sheetFormatPr defaultRowHeight="15" x14ac:dyDescent="0.25"/>
  <cols>
    <col min="1" max="1" width="14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9" width="18.7109375" customWidth="1"/>
  </cols>
  <sheetData>
    <row r="1" spans="1:9" ht="34.5" customHeight="1" x14ac:dyDescent="0.25">
      <c r="A1" s="75" t="s">
        <v>68</v>
      </c>
      <c r="B1" s="75"/>
      <c r="C1" s="75"/>
      <c r="D1" s="75"/>
      <c r="E1" s="75"/>
      <c r="F1" s="75"/>
      <c r="G1" s="75"/>
      <c r="H1" s="75"/>
      <c r="I1" s="75"/>
    </row>
    <row r="2" spans="1:9" ht="40.5" customHeight="1" thickBot="1" x14ac:dyDescent="0.3">
      <c r="A2" s="8"/>
      <c r="D2" s="15" t="s">
        <v>63</v>
      </c>
      <c r="E2" s="15" t="s">
        <v>64</v>
      </c>
      <c r="F2" s="16" t="s">
        <v>65</v>
      </c>
      <c r="G2" s="16" t="s">
        <v>26</v>
      </c>
      <c r="H2" s="16" t="s">
        <v>25</v>
      </c>
      <c r="I2" s="16" t="s">
        <v>24</v>
      </c>
    </row>
    <row r="3" spans="1:9" ht="45.75" customHeight="1" thickBot="1" x14ac:dyDescent="0.3">
      <c r="A3" s="73" t="s">
        <v>36</v>
      </c>
      <c r="B3" s="73"/>
      <c r="C3" s="74"/>
      <c r="D3" s="13">
        <f>SUM(D4:D7)</f>
        <v>16</v>
      </c>
      <c r="E3" s="13">
        <f>+SUM(E4:E7)</f>
        <v>22</v>
      </c>
      <c r="F3" s="13">
        <f>+SUM(F4:F7)</f>
        <v>46</v>
      </c>
      <c r="G3" s="49">
        <f>+SUM(G4:G7)</f>
        <v>803</v>
      </c>
      <c r="H3" s="13">
        <f>+SUM(H4:H7)</f>
        <v>84</v>
      </c>
      <c r="I3" s="13">
        <f>+SUM(H3/G3*100)</f>
        <v>10.460772104607722</v>
      </c>
    </row>
    <row r="4" spans="1:9" ht="36" customHeight="1" thickBot="1" x14ac:dyDescent="0.3">
      <c r="A4" s="73" t="s">
        <v>0</v>
      </c>
      <c r="B4" s="73"/>
      <c r="C4" s="74"/>
      <c r="D4" s="13">
        <f>'PCT TALLY'!D6</f>
        <v>4</v>
      </c>
      <c r="E4" s="13">
        <f>'PCT TALLY'!E6</f>
        <v>4</v>
      </c>
      <c r="F4" s="13">
        <f>'Election Day-TALLY'!F5</f>
        <v>19</v>
      </c>
      <c r="G4" s="49">
        <v>215</v>
      </c>
      <c r="H4" s="13">
        <f>+SUM(D4:F4)</f>
        <v>27</v>
      </c>
      <c r="I4" s="13">
        <f>+SUM(H4/G4*100)</f>
        <v>12.558139534883722</v>
      </c>
    </row>
    <row r="5" spans="1:9" ht="35.25" customHeight="1" thickBot="1" x14ac:dyDescent="0.3">
      <c r="A5" s="73" t="s">
        <v>16</v>
      </c>
      <c r="B5" s="73"/>
      <c r="C5" s="74"/>
      <c r="D5" s="13">
        <f>'PCT TALLY (2)'!D6</f>
        <v>4</v>
      </c>
      <c r="E5" s="13">
        <f>'PCT TALLY (2)'!E6</f>
        <v>2</v>
      </c>
      <c r="F5" s="13">
        <f>'Election Day-TALLY'!F6</f>
        <v>5</v>
      </c>
      <c r="G5" s="49">
        <v>189</v>
      </c>
      <c r="H5" s="13">
        <f>+SUM(D5:F5)</f>
        <v>11</v>
      </c>
      <c r="I5" s="13">
        <f>+SUM(H5/G5*100)</f>
        <v>5.8201058201058196</v>
      </c>
    </row>
    <row r="6" spans="1:9" ht="31.5" customHeight="1" thickBot="1" x14ac:dyDescent="0.3">
      <c r="A6" s="73" t="s">
        <v>17</v>
      </c>
      <c r="B6" s="73"/>
      <c r="C6" s="74"/>
      <c r="D6" s="13">
        <f>'PCT TALLY (3)'!D6</f>
        <v>7</v>
      </c>
      <c r="E6" s="13">
        <f>'PCT TALLY (3)'!E6</f>
        <v>9</v>
      </c>
      <c r="F6" s="13">
        <f>'Election Day-TALLY'!F7</f>
        <v>18</v>
      </c>
      <c r="G6" s="49">
        <v>205</v>
      </c>
      <c r="H6" s="13">
        <f>+SUM(D6:F6)</f>
        <v>34</v>
      </c>
      <c r="I6" s="13">
        <f>+SUM(H6/G6*100)</f>
        <v>16.585365853658537</v>
      </c>
    </row>
    <row r="7" spans="1:9" ht="33" customHeight="1" thickBot="1" x14ac:dyDescent="0.3">
      <c r="A7" s="73" t="s">
        <v>18</v>
      </c>
      <c r="B7" s="73"/>
      <c r="C7" s="74"/>
      <c r="D7" s="13">
        <f>'PCT TALLY (4)'!D6</f>
        <v>1</v>
      </c>
      <c r="E7" s="13">
        <f>'PCT TALLY (4)'!E6</f>
        <v>7</v>
      </c>
      <c r="F7" s="13">
        <f>'Election Day-TALLY'!F8</f>
        <v>4</v>
      </c>
      <c r="G7" s="49">
        <v>194</v>
      </c>
      <c r="H7" s="13">
        <f>+SUM(D7:F7)</f>
        <v>12</v>
      </c>
      <c r="I7" s="13">
        <f>+SUM(H7/G7*100)</f>
        <v>6.1855670103092786</v>
      </c>
    </row>
    <row r="8" spans="1:9" ht="18" customHeight="1" thickBot="1" x14ac:dyDescent="0.4">
      <c r="A8" s="18"/>
      <c r="B8" s="18"/>
      <c r="C8" s="18"/>
      <c r="D8" s="19"/>
      <c r="E8" s="19"/>
      <c r="F8" s="19"/>
      <c r="G8" s="19"/>
      <c r="H8" s="19"/>
      <c r="I8" s="20"/>
    </row>
    <row r="9" spans="1:9" ht="59.25" customHeight="1" thickBot="1" x14ac:dyDescent="0.35">
      <c r="D9" s="25" t="s">
        <v>53</v>
      </c>
      <c r="E9" s="25" t="s">
        <v>54</v>
      </c>
      <c r="F9" s="25" t="s">
        <v>55</v>
      </c>
      <c r="G9" s="25" t="s">
        <v>56</v>
      </c>
      <c r="H9" s="51" t="s">
        <v>77</v>
      </c>
      <c r="I9" s="42" t="s">
        <v>62</v>
      </c>
    </row>
    <row r="10" spans="1:9" ht="28.5" customHeight="1" thickBot="1" x14ac:dyDescent="0.3">
      <c r="A10" s="39"/>
      <c r="B10" s="45"/>
      <c r="C10" s="40" t="s">
        <v>75</v>
      </c>
      <c r="D10" s="46">
        <f>'Election Day-TALLY'!D11</f>
        <v>17</v>
      </c>
      <c r="E10" s="46">
        <f>'Election Day-TALLY'!E11</f>
        <v>1</v>
      </c>
      <c r="F10" s="46">
        <f>'Election Day-TALLY'!F11</f>
        <v>16</v>
      </c>
      <c r="G10" s="46">
        <f>'Election Day-TALLY'!G11</f>
        <v>4</v>
      </c>
      <c r="H10" s="29">
        <f>+SUM('Mailed In-TALLY'!H11+'Early-TALLY'!H11)</f>
        <v>35</v>
      </c>
      <c r="I10" s="50">
        <f t="shared" ref="I10:I13" si="0">+SUM(D10:H10)</f>
        <v>73</v>
      </c>
    </row>
    <row r="11" spans="1:9" ht="28.5" customHeight="1" thickBot="1" x14ac:dyDescent="0.3">
      <c r="A11" s="39"/>
      <c r="B11" s="45"/>
      <c r="C11" s="70" t="s">
        <v>70</v>
      </c>
      <c r="D11" s="46">
        <f>'Election Day-TALLY'!D12</f>
        <v>2</v>
      </c>
      <c r="E11" s="46">
        <f>'Election Day-TALLY'!E12</f>
        <v>4</v>
      </c>
      <c r="F11" s="46">
        <f>'Election Day-TALLY'!F12</f>
        <v>2</v>
      </c>
      <c r="G11" s="46">
        <f>'Election Day-TALLY'!G12</f>
        <v>0</v>
      </c>
      <c r="H11" s="29">
        <f>+SUM('Mailed In-TALLY'!H12+'Early-TALLY'!H12)</f>
        <v>1</v>
      </c>
      <c r="I11" s="50">
        <f>+SUM(D11:H11)</f>
        <v>9</v>
      </c>
    </row>
    <row r="12" spans="1:9" ht="28.5" customHeight="1" thickBot="1" x14ac:dyDescent="0.3">
      <c r="A12" s="39"/>
      <c r="B12" s="45"/>
      <c r="C12" s="41" t="s">
        <v>76</v>
      </c>
      <c r="D12" s="46">
        <f>'Election Day-TALLY'!D13</f>
        <v>18</v>
      </c>
      <c r="E12" s="46">
        <f>'Election Day-TALLY'!E13</f>
        <v>3</v>
      </c>
      <c r="F12" s="46">
        <f>'Election Day-TALLY'!F13</f>
        <v>16</v>
      </c>
      <c r="G12" s="46">
        <f>'Election Day-TALLY'!G13</f>
        <v>4</v>
      </c>
      <c r="H12" s="29">
        <f>+SUM('Mailed In-TALLY'!H13+'Early-TALLY'!H13)</f>
        <v>35</v>
      </c>
      <c r="I12" s="50">
        <f>+SUM(D12:H12)</f>
        <v>76</v>
      </c>
    </row>
    <row r="13" spans="1:9" ht="28.5" customHeight="1" thickBot="1" x14ac:dyDescent="0.3">
      <c r="A13" s="39"/>
      <c r="B13" s="1"/>
      <c r="C13" s="70" t="s">
        <v>70</v>
      </c>
      <c r="D13" s="46">
        <f>'Election Day-TALLY'!D14</f>
        <v>1</v>
      </c>
      <c r="E13" s="46">
        <f>'Election Day-TALLY'!E14</f>
        <v>2</v>
      </c>
      <c r="F13" s="46">
        <f>'Election Day-TALLY'!F14</f>
        <v>2</v>
      </c>
      <c r="G13" s="46">
        <f>'Election Day-TALLY'!G14</f>
        <v>0</v>
      </c>
      <c r="H13" s="29">
        <f>+SUM('Mailed In-TALLY'!H14+'Early-TALLY'!H14)</f>
        <v>1</v>
      </c>
      <c r="I13" s="50">
        <f t="shared" si="0"/>
        <v>6</v>
      </c>
    </row>
  </sheetData>
  <mergeCells count="6">
    <mergeCell ref="A7:C7"/>
    <mergeCell ref="A1:I1"/>
    <mergeCell ref="A3:C3"/>
    <mergeCell ref="A4:C4"/>
    <mergeCell ref="A5:C5"/>
    <mergeCell ref="A6:C6"/>
  </mergeCells>
  <phoneticPr fontId="12" type="noConversion"/>
  <pageMargins left="0.7" right="0.7" top="0.75" bottom="0.75" header="0.3" footer="0.3"/>
  <pageSetup paperSize="5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1" t="s">
        <v>0</v>
      </c>
      <c r="B1" s="71"/>
      <c r="C1" s="71"/>
      <c r="D1" s="71"/>
      <c r="E1" s="71"/>
      <c r="F1" s="71"/>
    </row>
    <row r="2" spans="1:6" ht="18.75" x14ac:dyDescent="0.3">
      <c r="A2" s="72" t="s">
        <v>19</v>
      </c>
      <c r="B2" s="72"/>
      <c r="C2" s="72"/>
      <c r="D2" s="72"/>
      <c r="E2" s="72"/>
      <c r="F2" s="7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210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2022-05-18T13:56:17Z</cp:lastPrinted>
  <dcterms:created xsi:type="dcterms:W3CDTF">2021-10-18T20:04:26Z</dcterms:created>
  <dcterms:modified xsi:type="dcterms:W3CDTF">2022-05-18T14:01:54Z</dcterms:modified>
</cp:coreProperties>
</file>